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75" windowHeight="7680" activeTab="0"/>
  </bookViews>
  <sheets>
    <sheet name="расходы 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<sst xmlns="http://schemas.openxmlformats.org/spreadsheetml/2006/main" count="49" uniqueCount="49">
  <si>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п/п</t>
  </si>
  <si>
    <t>ЗАО "ЗапСибТрансТелеком"</t>
  </si>
  <si>
    <t>ООО "Новотелеком"</t>
  </si>
  <si>
    <t xml:space="preserve">ООО "Резон-К"  </t>
  </si>
  <si>
    <t>ОАО "МТС"</t>
  </si>
  <si>
    <t>ООО "Фортуна"</t>
  </si>
  <si>
    <t>ИП Демин Ю.А.</t>
  </si>
  <si>
    <t>ОАО" Ростелеком"</t>
  </si>
  <si>
    <t>ООО "ДомофонНСКПлюс"</t>
  </si>
  <si>
    <t>ООО "Камелот-А"</t>
  </si>
  <si>
    <t>Аварийно-диспетчерская служба</t>
  </si>
  <si>
    <t>Техническое обслуживание лифтов</t>
  </si>
  <si>
    <t>Техническое обслуживание автоматической пожарной сигнализации</t>
  </si>
  <si>
    <t xml:space="preserve">Дератизация </t>
  </si>
  <si>
    <t>Информационное соправождение ГИС ЖКХ</t>
  </si>
  <si>
    <t xml:space="preserve">Услуги связи </t>
  </si>
  <si>
    <t>ЭЭ на общедомовые нужды</t>
  </si>
  <si>
    <t>Страховые взносы ПФР,%</t>
  </si>
  <si>
    <t>Страховые  взносы ФОМС,%</t>
  </si>
  <si>
    <t>Страховые взносы ФСС,%</t>
  </si>
  <si>
    <t xml:space="preserve">Штатное расписание, без налогов </t>
  </si>
  <si>
    <t>руб в месяц</t>
  </si>
  <si>
    <t>руб в год</t>
  </si>
  <si>
    <t>руб на м2</t>
  </si>
  <si>
    <t xml:space="preserve">Текущие расходы на ремонт </t>
  </si>
  <si>
    <t>Жилая площадь (вместе пракуратурой) для взыскания платежей, м2</t>
  </si>
  <si>
    <t>Доходы от предоставления услуг сторонним организациям</t>
  </si>
  <si>
    <t>ИТОГО  доходы от предоставления услуг сторонним организациям</t>
  </si>
  <si>
    <t xml:space="preserve">Химия и чистящие средства </t>
  </si>
  <si>
    <t>по ТСЖ "1905 года"</t>
  </si>
  <si>
    <t>Утверждено на общем собрании членов</t>
  </si>
  <si>
    <t>Услуги банка и ОРС</t>
  </si>
  <si>
    <t>Итого расходы на оплату услуг по содержанию жилья</t>
  </si>
  <si>
    <t>Канцелярия</t>
  </si>
  <si>
    <t>%</t>
  </si>
  <si>
    <t>Вывоз ТКО на 1 человека</t>
  </si>
  <si>
    <t>Капитальный ремонт</t>
  </si>
  <si>
    <t xml:space="preserve">Расходы на соблюдение ФЗ </t>
  </si>
  <si>
    <t>Расходы на текущий ремонт</t>
  </si>
  <si>
    <t xml:space="preserve">СОИ ХВС </t>
  </si>
  <si>
    <t>СОИ ГВС</t>
  </si>
  <si>
    <t>Страховые взносы от несчастного случая,%</t>
  </si>
  <si>
    <t>Техническое обслуживание узла учета и САРТ</t>
  </si>
  <si>
    <t>Техническое обслуживание домофонов и видеонаблюдения, за 1 шт</t>
  </si>
  <si>
    <t>Расходы на содержание дома на 2022 год</t>
  </si>
  <si>
    <t>ООО "ПартнерПлюс"</t>
  </si>
  <si>
    <t>Всего расходы на оплату услуг ТСЖ с учетом сторонних организаций 2022г</t>
  </si>
  <si>
    <t>Смета доходов и расходов на 2022г</t>
  </si>
  <si>
    <t xml:space="preserve"> ТСЖ "1905 года" 30 марта 2022г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</si>
</sst>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0" xfId="0" applyBorder="1" applyAlignment="1">
      <alignment/>
    </xf>
    <xf numFmtId="0" fontId="3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39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2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2" fontId="22" fillId="0" borderId="10" xfId="0" applyNumberFormat="1" applyFont="1" applyFill="1" applyBorder="1" applyAlignment="1">
      <alignment horizontal="left"/>
    </xf>
    <xf numFmtId="3" fontId="39" fillId="0" borderId="10" xfId="0" applyNumberFormat="1" applyFont="1" applyBorder="1" applyAlignment="1">
      <alignment/>
    </xf>
    <xf numFmtId="165" fontId="39" fillId="33" borderId="10" xfId="0" applyNumberFormat="1" applyFont="1" applyFill="1" applyBorder="1" applyAlignment="1">
      <alignment/>
    </xf>
    <xf numFmtId="165" fontId="3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1">
      <selection activeCell="C2" sqref="C2:F2"/>
    </sheetView>
  </sheetViews>
  <sheetFormatPr defaultColWidth="9.140625" defaultRowHeight="15"/>
  <cols>
    <col min="1" max="1" width="4.57421875" style="0" customWidth="1"/>
    <col min="2" max="2" width="70.00390625" style="0" customWidth="1"/>
    <col min="3" max="3" width="4.28125" style="0" customWidth="1"/>
    <col min="4" max="4" width="9.8515625" style="0" customWidth="1"/>
    <col min="5" max="5" width="11.7109375" style="0" bestFit="1" customWidth="1"/>
    <col min="6" max="6" width="11.8515625" style="0" customWidth="1"/>
    <col min="7" max="7" width="9.140625" style="0" customWidth="1"/>
  </cols>
  <sheetData>
    <row r="1" spans="2:6" ht="15">
      <c r="B1" t="s">
        <v>47</v>
      </c>
      <c r="C1" s="20" t="s">
        <v>30</v>
      </c>
      <c r="D1" s="21"/>
      <c r="E1" s="21"/>
      <c r="F1" s="21"/>
    </row>
    <row r="2" spans="1:6" ht="15">
      <c r="A2" t="s">
        <v>29</v>
      </c>
      <c r="C2" s="20" t="s">
        <v>48</v>
      </c>
      <c r="D2" s="20"/>
      <c r="E2" s="20"/>
      <c r="F2" s="20"/>
    </row>
    <row r="3" spans="1:6" ht="30">
      <c r="A3" s="1" t="s">
        <v>0</v>
      </c>
      <c r="B3" s="6" t="s">
        <v>44</v>
      </c>
      <c r="C3" s="1" t="s">
        <v>34</v>
      </c>
      <c r="D3" s="1" t="s">
        <v>23</v>
      </c>
      <c r="E3" s="1" t="s">
        <v>21</v>
      </c>
      <c r="F3" s="1" t="s">
        <v>22</v>
      </c>
    </row>
    <row r="4" spans="1:6" ht="15">
      <c r="A4" s="2">
        <v>1</v>
      </c>
      <c r="B4" s="2" t="s">
        <v>20</v>
      </c>
      <c r="C4" s="2"/>
      <c r="D4" s="12"/>
      <c r="E4" s="8">
        <v>106790</v>
      </c>
      <c r="F4" s="10">
        <v>1281485</v>
      </c>
    </row>
    <row r="5" spans="1:6" ht="15">
      <c r="A5" s="2">
        <v>2</v>
      </c>
      <c r="B5" s="9" t="s">
        <v>17</v>
      </c>
      <c r="C5" s="2">
        <v>22</v>
      </c>
      <c r="D5" s="12">
        <v>2.6</v>
      </c>
      <c r="E5" s="10">
        <v>23494</v>
      </c>
      <c r="F5" s="10">
        <v>281927</v>
      </c>
    </row>
    <row r="6" spans="1:6" ht="15">
      <c r="A6" s="2">
        <v>3</v>
      </c>
      <c r="B6" s="2" t="s">
        <v>18</v>
      </c>
      <c r="C6" s="2">
        <v>5.1</v>
      </c>
      <c r="D6" s="12">
        <v>0.6</v>
      </c>
      <c r="E6" s="10">
        <v>5446</v>
      </c>
      <c r="F6" s="10">
        <v>65356</v>
      </c>
    </row>
    <row r="7" spans="1:6" ht="15">
      <c r="A7" s="2">
        <v>4</v>
      </c>
      <c r="B7" s="2" t="s">
        <v>19</v>
      </c>
      <c r="C7" s="2">
        <v>2.9</v>
      </c>
      <c r="D7" s="12">
        <v>0.3</v>
      </c>
      <c r="E7" s="10">
        <v>3097</v>
      </c>
      <c r="F7" s="10">
        <v>37163</v>
      </c>
    </row>
    <row r="8" spans="1:6" ht="15">
      <c r="A8" s="2">
        <v>5</v>
      </c>
      <c r="B8" s="2" t="s">
        <v>41</v>
      </c>
      <c r="C8" s="2">
        <v>0.2</v>
      </c>
      <c r="D8" s="12">
        <v>0</v>
      </c>
      <c r="E8" s="10">
        <v>214</v>
      </c>
      <c r="F8" s="10">
        <v>2563</v>
      </c>
    </row>
    <row r="9" spans="1:6" ht="15">
      <c r="A9" s="2">
        <v>6</v>
      </c>
      <c r="B9" s="2" t="s">
        <v>42</v>
      </c>
      <c r="C9" s="2"/>
      <c r="D9" s="12">
        <f>E9/E35</f>
        <v>0.7298925822701231</v>
      </c>
      <c r="E9" s="2">
        <v>6500</v>
      </c>
      <c r="F9" s="2">
        <f aca="true" t="shared" si="0" ref="F9:F17">E9*12</f>
        <v>78000</v>
      </c>
    </row>
    <row r="10" spans="1:6" ht="15">
      <c r="A10" s="2">
        <v>7</v>
      </c>
      <c r="B10" s="2" t="s">
        <v>12</v>
      </c>
      <c r="C10" s="2"/>
      <c r="D10" s="12">
        <f>E10/E35</f>
        <v>1.1229116650309587</v>
      </c>
      <c r="E10" s="2">
        <v>10000</v>
      </c>
      <c r="F10" s="2">
        <f t="shared" si="0"/>
        <v>120000</v>
      </c>
    </row>
    <row r="11" spans="1:6" ht="15">
      <c r="A11" s="2">
        <v>8</v>
      </c>
      <c r="B11" s="2" t="s">
        <v>10</v>
      </c>
      <c r="C11" s="2"/>
      <c r="D11" s="12">
        <f>E11/E35</f>
        <v>2.582696829571205</v>
      </c>
      <c r="E11" s="2">
        <v>23000</v>
      </c>
      <c r="F11" s="2">
        <f t="shared" si="0"/>
        <v>276000</v>
      </c>
    </row>
    <row r="12" spans="1:6" ht="15">
      <c r="A12" s="2">
        <v>9</v>
      </c>
      <c r="B12" s="2" t="s">
        <v>13</v>
      </c>
      <c r="C12" s="2"/>
      <c r="D12" s="12">
        <f>E12/E35</f>
        <v>0.13474939980371503</v>
      </c>
      <c r="E12" s="2">
        <v>1200</v>
      </c>
      <c r="F12" s="2">
        <f t="shared" si="0"/>
        <v>14400</v>
      </c>
    </row>
    <row r="13" spans="1:6" ht="15">
      <c r="A13" s="2">
        <v>10</v>
      </c>
      <c r="B13" s="2" t="s">
        <v>14</v>
      </c>
      <c r="C13" s="2"/>
      <c r="D13" s="12">
        <f>E13/E35</f>
        <v>0.1684367497546438</v>
      </c>
      <c r="E13" s="2">
        <v>1500</v>
      </c>
      <c r="F13" s="2">
        <f t="shared" si="0"/>
        <v>18000</v>
      </c>
    </row>
    <row r="14" spans="1:6" ht="15">
      <c r="A14" s="2">
        <v>11</v>
      </c>
      <c r="B14" s="2" t="s">
        <v>15</v>
      </c>
      <c r="C14" s="2"/>
      <c r="D14" s="12">
        <f>E14/E35</f>
        <v>0.08983293320247669</v>
      </c>
      <c r="E14" s="2">
        <v>800</v>
      </c>
      <c r="F14" s="2">
        <f t="shared" si="0"/>
        <v>9600</v>
      </c>
    </row>
    <row r="15" spans="1:6" ht="15">
      <c r="A15" s="2">
        <v>12</v>
      </c>
      <c r="B15" s="2" t="s">
        <v>33</v>
      </c>
      <c r="C15" s="2"/>
      <c r="D15" s="12">
        <f>E15/E35</f>
        <v>0.3368734995092876</v>
      </c>
      <c r="E15" s="2">
        <v>3000</v>
      </c>
      <c r="F15" s="2">
        <f t="shared" si="0"/>
        <v>36000</v>
      </c>
    </row>
    <row r="16" spans="1:6" ht="15">
      <c r="A16" s="2">
        <v>13</v>
      </c>
      <c r="B16" s="2" t="s">
        <v>28</v>
      </c>
      <c r="C16" s="2"/>
      <c r="D16" s="12">
        <f>E16/E35</f>
        <v>0.2807279162577397</v>
      </c>
      <c r="E16" s="2">
        <v>2500</v>
      </c>
      <c r="F16" s="2">
        <f t="shared" si="0"/>
        <v>30000</v>
      </c>
    </row>
    <row r="17" spans="1:6" ht="15">
      <c r="A17" s="2">
        <v>14</v>
      </c>
      <c r="B17" s="2" t="s">
        <v>24</v>
      </c>
      <c r="C17" s="2"/>
      <c r="D17" s="12">
        <f>E17/E35</f>
        <v>1.1229116650309587</v>
      </c>
      <c r="E17" s="2">
        <v>10000</v>
      </c>
      <c r="F17" s="2">
        <f t="shared" si="0"/>
        <v>120000</v>
      </c>
    </row>
    <row r="18" spans="1:6" ht="15">
      <c r="A18" s="2">
        <v>15</v>
      </c>
      <c r="B18" s="19" t="s">
        <v>37</v>
      </c>
      <c r="C18" s="3"/>
      <c r="D18" s="12">
        <f>E18/E35</f>
        <v>0.36494629113506155</v>
      </c>
      <c r="E18" s="10">
        <f>F18/12</f>
        <v>3250</v>
      </c>
      <c r="F18" s="2">
        <v>39000</v>
      </c>
    </row>
    <row r="19" spans="1:6" ht="15">
      <c r="A19" s="2"/>
      <c r="B19" s="3" t="s">
        <v>32</v>
      </c>
      <c r="C19" s="3"/>
      <c r="D19" s="18">
        <v>22.5</v>
      </c>
      <c r="E19" s="2"/>
      <c r="F19" s="2"/>
    </row>
    <row r="20" spans="2:6" ht="15">
      <c r="B20" s="3"/>
      <c r="C20" s="3"/>
      <c r="D20" s="18"/>
      <c r="E20" s="2"/>
      <c r="F20" s="2"/>
    </row>
    <row r="21" spans="1:6" ht="15">
      <c r="A21" s="2">
        <v>16</v>
      </c>
      <c r="B21" s="2" t="s">
        <v>39</v>
      </c>
      <c r="C21" s="2"/>
      <c r="D21" s="12">
        <v>0.5</v>
      </c>
      <c r="E21" s="10">
        <v>4486</v>
      </c>
      <c r="F21" s="10">
        <f>E21*12</f>
        <v>53832</v>
      </c>
    </row>
    <row r="22" spans="1:6" ht="15">
      <c r="A22" s="2">
        <v>17</v>
      </c>
      <c r="B22" s="2" t="s">
        <v>40</v>
      </c>
      <c r="C22" s="2"/>
      <c r="D22" s="12">
        <v>1.5</v>
      </c>
      <c r="E22" s="10">
        <v>13458</v>
      </c>
      <c r="F22" s="10">
        <f>E22*12</f>
        <v>161496</v>
      </c>
    </row>
    <row r="23" spans="1:6" ht="15">
      <c r="A23" s="2">
        <v>18</v>
      </c>
      <c r="B23" s="2" t="s">
        <v>16</v>
      </c>
      <c r="C23" s="2"/>
      <c r="D23" s="12">
        <f>E23/(E35)</f>
        <v>1.3474939980371503</v>
      </c>
      <c r="E23" s="2">
        <v>12000</v>
      </c>
      <c r="F23" s="2">
        <f>E23*12</f>
        <v>144000</v>
      </c>
    </row>
    <row r="24" spans="1:6" ht="15">
      <c r="A24" s="2">
        <v>19</v>
      </c>
      <c r="B24" s="2" t="s">
        <v>31</v>
      </c>
      <c r="C24" s="2"/>
      <c r="D24" s="12">
        <f>E24/E35</f>
        <v>0.6737469990185752</v>
      </c>
      <c r="E24" s="2">
        <v>6000</v>
      </c>
      <c r="F24" s="2">
        <f>E24*12</f>
        <v>72000</v>
      </c>
    </row>
    <row r="25" spans="1:6" ht="15">
      <c r="A25" s="2">
        <v>20</v>
      </c>
      <c r="B25" s="2" t="s">
        <v>11</v>
      </c>
      <c r="C25" s="2"/>
      <c r="D25" s="12">
        <f>E25/E35</f>
        <v>1.2366626166985948</v>
      </c>
      <c r="E25" s="2">
        <v>11013</v>
      </c>
      <c r="F25" s="2">
        <f>E25*12</f>
        <v>132156</v>
      </c>
    </row>
    <row r="26" spans="1:6" ht="15">
      <c r="A26" s="2"/>
      <c r="B26" s="2"/>
      <c r="C26" s="2"/>
      <c r="D26" s="12"/>
      <c r="E26" s="2"/>
      <c r="F26" s="2"/>
    </row>
    <row r="27" spans="1:6" ht="15">
      <c r="A27" s="2">
        <v>21</v>
      </c>
      <c r="B27" s="2" t="s">
        <v>38</v>
      </c>
      <c r="C27" s="2"/>
      <c r="D27" s="12">
        <f>E27/E35</f>
        <v>1.684367497546438</v>
      </c>
      <c r="E27" s="10">
        <f>F27/12</f>
        <v>15000</v>
      </c>
      <c r="F27" s="2">
        <v>180000</v>
      </c>
    </row>
    <row r="28" ht="15">
      <c r="A28" s="2"/>
    </row>
    <row r="29" spans="1:6" ht="15">
      <c r="A29" s="2"/>
      <c r="B29" s="4" t="s">
        <v>46</v>
      </c>
      <c r="C29" s="3"/>
      <c r="D29" s="17">
        <f>SUM(D19:D28)</f>
        <v>29.442271111300762</v>
      </c>
      <c r="E29" s="2"/>
      <c r="F29" s="2"/>
    </row>
    <row r="30" spans="1:6" ht="15">
      <c r="A30" s="2"/>
      <c r="B30" s="4" t="s">
        <v>36</v>
      </c>
      <c r="C30" s="3"/>
      <c r="D30" s="17">
        <v>10.07</v>
      </c>
      <c r="E30" s="2">
        <v>90346</v>
      </c>
      <c r="F30" s="2">
        <v>1084163</v>
      </c>
    </row>
    <row r="31" spans="1:6" ht="15">
      <c r="A31" s="2"/>
      <c r="B31" s="2"/>
      <c r="C31" s="2"/>
      <c r="D31" s="12"/>
      <c r="E31" s="2"/>
      <c r="F31" s="2"/>
    </row>
    <row r="32" spans="1:6" ht="15">
      <c r="A32" s="2">
        <v>22</v>
      </c>
      <c r="B32" s="2" t="s">
        <v>43</v>
      </c>
      <c r="C32" s="2"/>
      <c r="D32" s="12">
        <v>45</v>
      </c>
      <c r="E32" s="2">
        <v>6000</v>
      </c>
      <c r="F32" s="2">
        <f>E32*12</f>
        <v>72000</v>
      </c>
    </row>
    <row r="33" spans="1:6" ht="15">
      <c r="A33" s="2">
        <v>23</v>
      </c>
      <c r="B33" s="2" t="s">
        <v>35</v>
      </c>
      <c r="C33" s="2"/>
      <c r="D33" s="12">
        <v>84</v>
      </c>
      <c r="E33" s="2">
        <v>20000</v>
      </c>
      <c r="F33" s="2">
        <f>E33*12</f>
        <v>240000</v>
      </c>
    </row>
    <row r="34" spans="1:6" ht="15" hidden="1">
      <c r="A34" s="2"/>
      <c r="B34" s="2"/>
      <c r="C34" s="2"/>
      <c r="D34" s="7"/>
      <c r="E34" s="12"/>
      <c r="F34" s="2"/>
    </row>
    <row r="35" spans="1:6" ht="15" hidden="1">
      <c r="A35" s="2"/>
      <c r="B35" s="2" t="s">
        <v>25</v>
      </c>
      <c r="C35" s="2"/>
      <c r="D35" s="7"/>
      <c r="E35" s="2">
        <v>8905.42</v>
      </c>
      <c r="F35" s="2"/>
    </row>
    <row r="36" spans="1:6" ht="15">
      <c r="A36" s="2"/>
      <c r="B36" s="2"/>
      <c r="C36" s="2"/>
      <c r="D36" s="7"/>
      <c r="E36" s="2"/>
      <c r="F36" s="2"/>
    </row>
    <row r="37" spans="1:7" ht="15">
      <c r="A37" s="2"/>
      <c r="B37" s="4" t="s">
        <v>26</v>
      </c>
      <c r="C37" s="2"/>
      <c r="D37" s="7"/>
      <c r="E37" s="2"/>
      <c r="F37" s="2"/>
      <c r="G37" s="5"/>
    </row>
    <row r="38" spans="1:7" ht="15">
      <c r="A38" s="2">
        <v>1</v>
      </c>
      <c r="B38" s="13" t="s">
        <v>1</v>
      </c>
      <c r="C38" s="2"/>
      <c r="D38" s="7"/>
      <c r="E38" s="14">
        <v>2000</v>
      </c>
      <c r="F38" s="2">
        <f>E38*12</f>
        <v>24000</v>
      </c>
      <c r="G38" s="5"/>
    </row>
    <row r="39" spans="1:7" ht="15">
      <c r="A39" s="2">
        <v>2</v>
      </c>
      <c r="B39" s="13" t="s">
        <v>45</v>
      </c>
      <c r="C39" s="2"/>
      <c r="D39" s="7"/>
      <c r="E39" s="14">
        <v>10000</v>
      </c>
      <c r="F39" s="2">
        <f aca="true" t="shared" si="1" ref="F39:F47">E39*12</f>
        <v>120000</v>
      </c>
      <c r="G39" s="5"/>
    </row>
    <row r="40" spans="1:7" ht="15">
      <c r="A40" s="2">
        <v>3</v>
      </c>
      <c r="B40" s="13" t="s">
        <v>2</v>
      </c>
      <c r="C40" s="2"/>
      <c r="D40" s="7"/>
      <c r="E40" s="14">
        <v>1800</v>
      </c>
      <c r="F40" s="2">
        <f t="shared" si="1"/>
        <v>21600</v>
      </c>
      <c r="G40" s="5"/>
    </row>
    <row r="41" spans="1:7" ht="15">
      <c r="A41" s="2">
        <v>4</v>
      </c>
      <c r="B41" s="13" t="s">
        <v>9</v>
      </c>
      <c r="C41" s="2"/>
      <c r="D41" s="7"/>
      <c r="E41" s="14">
        <v>7000</v>
      </c>
      <c r="F41" s="2">
        <f t="shared" si="1"/>
        <v>84000</v>
      </c>
      <c r="G41" s="5"/>
    </row>
    <row r="42" spans="1:7" ht="15">
      <c r="A42" s="2">
        <v>5</v>
      </c>
      <c r="B42" s="13" t="s">
        <v>3</v>
      </c>
      <c r="C42" s="2"/>
      <c r="D42" s="7"/>
      <c r="E42" s="14">
        <v>500</v>
      </c>
      <c r="F42" s="2">
        <f t="shared" si="1"/>
        <v>6000</v>
      </c>
      <c r="G42" s="5"/>
    </row>
    <row r="43" spans="1:7" ht="15">
      <c r="A43" s="2">
        <v>6</v>
      </c>
      <c r="B43" s="13" t="s">
        <v>4</v>
      </c>
      <c r="C43" s="2"/>
      <c r="D43" s="7"/>
      <c r="E43" s="14">
        <v>1553</v>
      </c>
      <c r="F43" s="2">
        <f t="shared" si="1"/>
        <v>18636</v>
      </c>
      <c r="G43" s="5"/>
    </row>
    <row r="44" spans="1:7" ht="15">
      <c r="A44" s="2">
        <v>7</v>
      </c>
      <c r="B44" s="13" t="s">
        <v>8</v>
      </c>
      <c r="C44" s="2"/>
      <c r="D44" s="7"/>
      <c r="E44" s="14">
        <v>500</v>
      </c>
      <c r="F44" s="2">
        <f t="shared" si="1"/>
        <v>6000</v>
      </c>
      <c r="G44" s="5"/>
    </row>
    <row r="45" spans="1:7" ht="15">
      <c r="A45" s="2">
        <v>8</v>
      </c>
      <c r="B45" s="13" t="s">
        <v>5</v>
      </c>
      <c r="C45" s="2"/>
      <c r="D45" s="7"/>
      <c r="E45" s="14">
        <v>675</v>
      </c>
      <c r="F45" s="2">
        <f t="shared" si="1"/>
        <v>8100</v>
      </c>
      <c r="G45" s="5"/>
    </row>
    <row r="46" spans="1:7" ht="15">
      <c r="A46" s="2">
        <v>9</v>
      </c>
      <c r="B46" s="13" t="s">
        <v>6</v>
      </c>
      <c r="C46" s="2"/>
      <c r="D46" s="7"/>
      <c r="E46" s="14">
        <v>675</v>
      </c>
      <c r="F46" s="2">
        <f t="shared" si="1"/>
        <v>8100</v>
      </c>
      <c r="G46" s="5"/>
    </row>
    <row r="47" spans="1:7" ht="15">
      <c r="A47" s="2">
        <v>10</v>
      </c>
      <c r="B47" s="13" t="s">
        <v>7</v>
      </c>
      <c r="C47" s="2"/>
      <c r="D47" s="7"/>
      <c r="E47" s="14">
        <v>2500</v>
      </c>
      <c r="F47" s="2">
        <f t="shared" si="1"/>
        <v>30000</v>
      </c>
      <c r="G47" s="5"/>
    </row>
    <row r="48" spans="1:7" ht="15">
      <c r="A48" s="2"/>
      <c r="B48" s="15" t="s">
        <v>27</v>
      </c>
      <c r="C48" s="3"/>
      <c r="D48" s="11"/>
      <c r="E48" s="16">
        <f>SUM(E38:E47)</f>
        <v>27203</v>
      </c>
      <c r="F48" s="16">
        <f>SUM(F38:F47)</f>
        <v>326436</v>
      </c>
      <c r="G48" s="5"/>
    </row>
  </sheetData>
  <sheetProtection/>
  <mergeCells count="2">
    <mergeCell ref="C2:F2"/>
    <mergeCell ref="C1:F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tsg</cp:lastModifiedBy>
  <cp:lastPrinted>2022-02-24T07:57:51Z</cp:lastPrinted>
  <dcterms:created xsi:type="dcterms:W3CDTF">2019-02-21T07:36:32Z</dcterms:created>
  <dcterms:modified xsi:type="dcterms:W3CDTF">2022-04-18T04:09:45Z</dcterms:modified>
  <cp:category/>
  <cp:version/>
  <cp:contentType/>
  <cp:contentStatus/>
</cp:coreProperties>
</file>